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wi.sharepoint.com/sites/A246148-project/Shared Documents/60-WorkInProgress/20-Calculations/"/>
    </mc:Choice>
  </mc:AlternateContent>
  <xr:revisionPtr revIDLastSave="1249" documentId="8_{F9A7F818-CCB0-45CD-9745-6F9B0700DC26}" xr6:coauthVersionLast="47" xr6:coauthVersionMax="47" xr10:uidLastSave="{E98AE79A-C5C1-42B2-BEE3-43A99CD58A5E}"/>
  <bookViews>
    <workbookView xWindow="-38520" yWindow="-120" windowWidth="38640" windowHeight="21240" xr2:uid="{06C25EDE-1AD4-449D-8B72-DA897BAB2F9F}"/>
  </bookViews>
  <sheets>
    <sheet name="Kostnadsestimat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9" i="10" l="1"/>
  <c r="F8" i="10"/>
  <c r="F45" i="10"/>
  <c r="F37" i="10" l="1"/>
  <c r="F30" i="10"/>
  <c r="F26" i="10"/>
  <c r="F20" i="10"/>
  <c r="F19" i="10"/>
  <c r="F18" i="10"/>
  <c r="F13" i="10"/>
  <c r="F12" i="10"/>
  <c r="F50" i="10"/>
  <c r="F48" i="10"/>
  <c r="F47" i="10"/>
  <c r="F46" i="10"/>
  <c r="F44" i="10"/>
  <c r="F43" i="10"/>
  <c r="F42" i="10"/>
  <c r="F36" i="10"/>
  <c r="F38" i="10"/>
  <c r="F31" i="10"/>
  <c r="F32" i="10"/>
  <c r="F22" i="10"/>
  <c r="F21" i="10"/>
  <c r="F7" i="10"/>
  <c r="F14" i="10"/>
  <c r="F51" i="10"/>
  <c r="F53" i="10" l="1"/>
  <c r="J60" i="10" s="1"/>
  <c r="F52" i="10"/>
  <c r="F23" i="10"/>
  <c r="F15" i="10"/>
  <c r="F9" i="10"/>
  <c r="F39" i="10"/>
  <c r="F27" i="10"/>
  <c r="F33" i="10"/>
  <c r="J65" i="10" l="1"/>
  <c r="J63" i="10"/>
  <c r="J57" i="10"/>
  <c r="J58" i="10"/>
  <c r="J59" i="10"/>
  <c r="J61" i="10"/>
  <c r="J62" i="10"/>
  <c r="J56" i="10"/>
  <c r="J66" i="10" s="1"/>
  <c r="J64" i="10"/>
</calcChain>
</file>

<file path=xl/sharedStrings.xml><?xml version="1.0" encoding="utf-8"?>
<sst xmlns="http://schemas.openxmlformats.org/spreadsheetml/2006/main" count="64" uniqueCount="54">
  <si>
    <t>Tiltak</t>
  </si>
  <si>
    <t>ROS-analyse av kommunens vannforsyning, detaljert pr. anlegg</t>
  </si>
  <si>
    <t>Utarbeide beredskapsplan basert på ROS-analyse</t>
  </si>
  <si>
    <t>Kartlegge kummer og ledningsnett med tanke på fornying</t>
  </si>
  <si>
    <t>Utskiftning av ledningsnett – 1 % pr. år</t>
  </si>
  <si>
    <t>Utarbeide kommunal VA-norm</t>
  </si>
  <si>
    <t>Kompetanseheving eget personell</t>
  </si>
  <si>
    <t>Etablering av nødstrømsaggregat</t>
  </si>
  <si>
    <t>Nordkjosbotn</t>
  </si>
  <si>
    <t>SUM</t>
  </si>
  <si>
    <t>Prioritering</t>
  </si>
  <si>
    <t>Sagelvvatn</t>
  </si>
  <si>
    <t>Tennes</t>
  </si>
  <si>
    <t>Nytt råvannsinntak</t>
  </si>
  <si>
    <t>Meistervik</t>
  </si>
  <si>
    <t>Laksvatn</t>
  </si>
  <si>
    <t>Utbedring råvannsinntak</t>
  </si>
  <si>
    <t>Fjerning av råvannsbasseng</t>
  </si>
  <si>
    <t>Sand/Mortenhals</t>
  </si>
  <si>
    <t>Felles alle anlegg</t>
  </si>
  <si>
    <t>Årlig</t>
  </si>
  <si>
    <t>Kartlegge og klausulere bruk og ferdsel i nedslagsfelt og råvannskilde</t>
  </si>
  <si>
    <t>Nye UV-aggregat med effektmåling</t>
  </si>
  <si>
    <t>Utvidelse av driftsovervåkning</t>
  </si>
  <si>
    <t>Driftsovervåkning og automatikk (automatisk avstengning ved forstyrrelser)</t>
  </si>
  <si>
    <t>Etablering av UPS (2 timers drift)</t>
  </si>
  <si>
    <t>Utbedring råvannsbasseng</t>
  </si>
  <si>
    <t>Etablering av vannbehandlingsanlegg</t>
  </si>
  <si>
    <t>Innkjøp av mobilt vannrenseanlegg til nød vann for de minste anleggene (kloranlegg)</t>
  </si>
  <si>
    <t>Etablere adgangskontroll</t>
  </si>
  <si>
    <t>Kartlegging av reservevannsforsyning</t>
  </si>
  <si>
    <t>År</t>
  </si>
  <si>
    <t>Utskifting av kummer, 5 kummer pr. år</t>
  </si>
  <si>
    <t>Investerings kostnad</t>
  </si>
  <si>
    <t>Intern prosjektkost.</t>
  </si>
  <si>
    <t>Ekstern prosjektkost.</t>
  </si>
  <si>
    <t>Hovedtiltak</t>
  </si>
  <si>
    <t>Forsyningssikkerhet Sagelvvatn</t>
  </si>
  <si>
    <t>Høydebasseng Laksvatn</t>
  </si>
  <si>
    <t>Høydebasseng Sand/Mortenhals</t>
  </si>
  <si>
    <t>Etablere høydebasseng (260 m³ rentvann)</t>
  </si>
  <si>
    <t>Renovering av høydebasseng (80 m³)</t>
  </si>
  <si>
    <t>Etablere høydebasseng for rent vann (230 m³)</t>
  </si>
  <si>
    <t>Høydebasseng rent vann (260 m³)</t>
  </si>
  <si>
    <t>Høydebasseng Sagelvvatn</t>
  </si>
  <si>
    <t>SUM årlig</t>
  </si>
  <si>
    <t>Beredskap, innkjøp mobilt renseanlegg</t>
  </si>
  <si>
    <t>Vannbehandling Sand/Mortenhals, adgangskontroll</t>
  </si>
  <si>
    <t>Vannbehandling Meistervik</t>
  </si>
  <si>
    <t>Råvannsinntak Laksvatn</t>
  </si>
  <si>
    <t>Råvannsinntak/vannbehandling Tennes</t>
  </si>
  <si>
    <t>SUM felles</t>
  </si>
  <si>
    <t>Estimert kostnad
(i 2023)</t>
  </si>
  <si>
    <t>Høydebasseng Tennes, råvannsbasseng Sand/Mortenhals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</si>
</sst>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kr&quot;\ #,##0"/>
  </numFmts>
  <fonts count="5" x14ac:knownFonts="1">
    <font>
      <sz val="9"/>
      <color theme="1"/>
      <name val="Verdana"/>
      <family val="2"/>
    </font>
    <font>
      <b/>
      <sz val="9"/>
      <color rgb="FF3F3F3F"/>
      <name val="Verdana"/>
      <family val="2"/>
    </font>
    <font>
      <b/>
      <sz val="9"/>
      <color theme="1"/>
      <name val="Verdana"/>
      <family val="2"/>
    </font>
    <font>
      <sz val="9"/>
      <color rgb="FF3F3F3F"/>
      <name val="Verdana"/>
      <family val="2"/>
    </font>
    <font>
      <sz val="9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7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/>
      <bottom style="medium">
        <color indexed="64"/>
      </bottom>
      <diagonal/>
    </border>
    <border>
      <left style="thin">
        <color rgb="FF3F3F3F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80">
    <xf numFmtId="0" fontId="0" fillId="0" borderId="0" xfId="0"/>
    <xf numFmtId="0" fontId="0" fillId="0" borderId="2" xfId="0" applyBorder="1"/>
    <xf numFmtId="0" fontId="3" fillId="0" borderId="1" xfId="1" applyFont="1" applyFill="1" applyAlignment="1">
      <alignment wrapText="1"/>
    </xf>
    <xf numFmtId="0" fontId="0" fillId="0" borderId="0" xfId="0" applyAlignment="1">
      <alignment wrapText="1"/>
    </xf>
    <xf numFmtId="0" fontId="3" fillId="0" borderId="3" xfId="1" applyFont="1" applyFill="1" applyBorder="1" applyAlignment="1">
      <alignment wrapText="1"/>
    </xf>
    <xf numFmtId="0" fontId="0" fillId="0" borderId="0" xfId="0" applyBorder="1"/>
    <xf numFmtId="164" fontId="0" fillId="0" borderId="0" xfId="0" applyNumberFormat="1" applyBorder="1"/>
    <xf numFmtId="0" fontId="3" fillId="0" borderId="2" xfId="1" applyFont="1" applyFill="1" applyBorder="1" applyAlignment="1">
      <alignment wrapText="1"/>
    </xf>
    <xf numFmtId="0" fontId="3" fillId="0" borderId="5" xfId="1" applyFont="1" applyFill="1" applyBorder="1" applyAlignment="1">
      <alignment wrapText="1"/>
    </xf>
    <xf numFmtId="0" fontId="0" fillId="0" borderId="0" xfId="0" applyFill="1"/>
    <xf numFmtId="0" fontId="2" fillId="0" borderId="0" xfId="0" applyFont="1"/>
    <xf numFmtId="0" fontId="1" fillId="0" borderId="1" xfId="1" applyFill="1" applyAlignment="1">
      <alignment horizontal="center" wrapText="1"/>
    </xf>
    <xf numFmtId="0" fontId="1" fillId="0" borderId="1" xfId="1" applyFill="1"/>
    <xf numFmtId="0" fontId="3" fillId="0" borderId="10" xfId="1" applyFont="1" applyFill="1" applyBorder="1"/>
    <xf numFmtId="0" fontId="1" fillId="0" borderId="10" xfId="1" applyFill="1" applyBorder="1" applyAlignment="1">
      <alignment horizontal="center" wrapText="1"/>
    </xf>
    <xf numFmtId="0" fontId="1" fillId="0" borderId="2" xfId="1" applyFill="1" applyBorder="1" applyAlignment="1">
      <alignment horizontal="center" wrapText="1"/>
    </xf>
    <xf numFmtId="0" fontId="3" fillId="0" borderId="2" xfId="1" applyFont="1" applyFill="1" applyBorder="1"/>
    <xf numFmtId="0" fontId="1" fillId="0" borderId="2" xfId="1" applyFill="1" applyBorder="1"/>
    <xf numFmtId="0" fontId="1" fillId="0" borderId="2" xfId="1" applyFont="1" applyFill="1" applyBorder="1"/>
    <xf numFmtId="0" fontId="1" fillId="3" borderId="11" xfId="1" applyFill="1" applyBorder="1" applyAlignment="1">
      <alignment horizontal="center" wrapText="1"/>
    </xf>
    <xf numFmtId="164" fontId="0" fillId="3" borderId="11" xfId="0" applyNumberFormat="1" applyFill="1" applyBorder="1"/>
    <xf numFmtId="164" fontId="1" fillId="0" borderId="2" xfId="1" applyNumberFormat="1" applyFill="1" applyBorder="1" applyAlignment="1">
      <alignment horizontal="center" wrapText="1"/>
    </xf>
    <xf numFmtId="164" fontId="3" fillId="0" borderId="2" xfId="1" applyNumberFormat="1" applyFont="1" applyFill="1" applyBorder="1"/>
    <xf numFmtId="0" fontId="3" fillId="0" borderId="13" xfId="1" applyFont="1" applyFill="1" applyBorder="1"/>
    <xf numFmtId="164" fontId="3" fillId="0" borderId="4" xfId="1" applyNumberFormat="1" applyFont="1" applyFill="1" applyBorder="1"/>
    <xf numFmtId="164" fontId="0" fillId="3" borderId="14" xfId="0" applyNumberFormat="1" applyFill="1" applyBorder="1"/>
    <xf numFmtId="0" fontId="3" fillId="0" borderId="15" xfId="1" applyFont="1" applyFill="1" applyBorder="1"/>
    <xf numFmtId="164" fontId="3" fillId="0" borderId="8" xfId="1" applyNumberFormat="1" applyFont="1" applyFill="1" applyBorder="1"/>
    <xf numFmtId="164" fontId="0" fillId="3" borderId="16" xfId="0" applyNumberFormat="1" applyFill="1" applyBorder="1"/>
    <xf numFmtId="164" fontId="1" fillId="3" borderId="8" xfId="1" applyNumberFormat="1" applyFont="1" applyFill="1" applyBorder="1"/>
    <xf numFmtId="164" fontId="2" fillId="3" borderId="16" xfId="0" applyNumberFormat="1" applyFont="1" applyFill="1" applyBorder="1"/>
    <xf numFmtId="164" fontId="3" fillId="0" borderId="7" xfId="1" applyNumberFormat="1" applyFont="1" applyFill="1" applyBorder="1"/>
    <xf numFmtId="164" fontId="0" fillId="3" borderId="17" xfId="0" applyNumberFormat="1" applyFill="1" applyBorder="1"/>
    <xf numFmtId="164" fontId="2" fillId="3" borderId="2" xfId="0" applyNumberFormat="1" applyFont="1" applyFill="1" applyBorder="1"/>
    <xf numFmtId="0" fontId="1" fillId="3" borderId="8" xfId="1" applyFont="1" applyFill="1" applyBorder="1" applyAlignment="1">
      <alignment wrapText="1"/>
    </xf>
    <xf numFmtId="0" fontId="1" fillId="3" borderId="8" xfId="1" applyFont="1" applyFill="1" applyBorder="1"/>
    <xf numFmtId="164" fontId="2" fillId="3" borderId="8" xfId="0" applyNumberFormat="1" applyFont="1" applyFill="1" applyBorder="1"/>
    <xf numFmtId="164" fontId="0" fillId="0" borderId="0" xfId="0" applyNumberFormat="1"/>
    <xf numFmtId="0" fontId="1" fillId="3" borderId="18" xfId="1" applyFont="1" applyFill="1" applyBorder="1" applyAlignment="1">
      <alignment wrapText="1"/>
    </xf>
    <xf numFmtId="0" fontId="1" fillId="3" borderId="6" xfId="1" applyFont="1" applyFill="1" applyBorder="1"/>
    <xf numFmtId="164" fontId="1" fillId="3" borderId="19" xfId="1" applyNumberFormat="1" applyFont="1" applyFill="1" applyBorder="1"/>
    <xf numFmtId="164" fontId="2" fillId="3" borderId="12" xfId="0" applyNumberFormat="1" applyFont="1" applyFill="1" applyBorder="1"/>
    <xf numFmtId="0" fontId="3" fillId="0" borderId="20" xfId="1" applyFont="1" applyFill="1" applyBorder="1" applyAlignment="1">
      <alignment wrapText="1"/>
    </xf>
    <xf numFmtId="0" fontId="3" fillId="0" borderId="21" xfId="1" applyFont="1" applyFill="1" applyBorder="1"/>
    <xf numFmtId="164" fontId="3" fillId="0" borderId="22" xfId="1" applyNumberFormat="1" applyFont="1" applyFill="1" applyBorder="1"/>
    <xf numFmtId="164" fontId="0" fillId="3" borderId="2" xfId="0" applyNumberFormat="1" applyFill="1" applyBorder="1"/>
    <xf numFmtId="0" fontId="2" fillId="0" borderId="2" xfId="0" applyFont="1" applyBorder="1" applyAlignment="1">
      <alignment wrapText="1"/>
    </xf>
    <xf numFmtId="0" fontId="0" fillId="0" borderId="2" xfId="0" applyFont="1" applyBorder="1"/>
    <xf numFmtId="164" fontId="0" fillId="0" borderId="2" xfId="0" applyNumberFormat="1" applyFont="1" applyBorder="1"/>
    <xf numFmtId="0" fontId="0" fillId="0" borderId="2" xfId="0" applyFont="1" applyFill="1" applyBorder="1"/>
    <xf numFmtId="0" fontId="0" fillId="0" borderId="7" xfId="0" applyFont="1" applyFill="1" applyBorder="1"/>
    <xf numFmtId="0" fontId="3" fillId="0" borderId="23" xfId="1" applyFont="1" applyFill="1" applyBorder="1" applyAlignment="1">
      <alignment wrapText="1"/>
    </xf>
    <xf numFmtId="0" fontId="3" fillId="0" borderId="24" xfId="1" applyFont="1" applyFill="1" applyBorder="1"/>
    <xf numFmtId="164" fontId="1" fillId="0" borderId="2" xfId="1" applyNumberFormat="1" applyFont="1" applyFill="1" applyBorder="1"/>
    <xf numFmtId="0" fontId="1" fillId="0" borderId="2" xfId="1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ont="1" applyFill="1" applyBorder="1"/>
    <xf numFmtId="164" fontId="0" fillId="0" borderId="0" xfId="0" applyNumberFormat="1" applyFont="1" applyFill="1" applyBorder="1"/>
    <xf numFmtId="164" fontId="2" fillId="0" borderId="0" xfId="0" applyNumberFormat="1" applyFont="1" applyFill="1" applyBorder="1"/>
    <xf numFmtId="0" fontId="2" fillId="3" borderId="9" xfId="0" applyFont="1" applyFill="1" applyBorder="1"/>
    <xf numFmtId="164" fontId="2" fillId="3" borderId="9" xfId="0" applyNumberFormat="1" applyFont="1" applyFill="1" applyBorder="1"/>
    <xf numFmtId="0" fontId="4" fillId="0" borderId="2" xfId="1" applyFont="1" applyFill="1" applyBorder="1" applyAlignment="1">
      <alignment wrapText="1"/>
    </xf>
    <xf numFmtId="0" fontId="4" fillId="0" borderId="2" xfId="1" applyFont="1" applyFill="1" applyBorder="1"/>
    <xf numFmtId="164" fontId="4" fillId="0" borderId="2" xfId="1" applyNumberFormat="1" applyFont="1" applyFill="1" applyBorder="1"/>
    <xf numFmtId="164" fontId="4" fillId="3" borderId="11" xfId="0" applyNumberFormat="1" applyFont="1" applyFill="1" applyBorder="1"/>
    <xf numFmtId="0" fontId="4" fillId="0" borderId="5" xfId="1" applyFont="1" applyFill="1" applyBorder="1" applyAlignment="1">
      <alignment wrapText="1"/>
    </xf>
    <xf numFmtId="0" fontId="4" fillId="0" borderId="15" xfId="1" applyFont="1" applyFill="1" applyBorder="1"/>
    <xf numFmtId="164" fontId="4" fillId="0" borderId="8" xfId="1" applyNumberFormat="1" applyFont="1" applyFill="1" applyBorder="1"/>
    <xf numFmtId="0" fontId="0" fillId="3" borderId="22" xfId="0" applyFill="1" applyBorder="1"/>
    <xf numFmtId="0" fontId="1" fillId="3" borderId="9" xfId="1" applyFont="1" applyFill="1" applyBorder="1"/>
    <xf numFmtId="164" fontId="1" fillId="3" borderId="9" xfId="1" applyNumberFormat="1" applyFont="1" applyFill="1" applyBorder="1"/>
    <xf numFmtId="0" fontId="1" fillId="3" borderId="25" xfId="1" applyFont="1" applyFill="1" applyBorder="1" applyAlignment="1">
      <alignment wrapText="1"/>
    </xf>
    <xf numFmtId="164" fontId="2" fillId="3" borderId="26" xfId="0" applyNumberFormat="1" applyFont="1" applyFill="1" applyBorder="1"/>
    <xf numFmtId="0" fontId="2" fillId="3" borderId="27" xfId="0" applyFont="1" applyFill="1" applyBorder="1" applyAlignment="1">
      <alignment wrapText="1"/>
    </xf>
    <xf numFmtId="164" fontId="2" fillId="3" borderId="28" xfId="0" applyNumberFormat="1" applyFont="1" applyFill="1" applyBorder="1"/>
    <xf numFmtId="0" fontId="1" fillId="0" borderId="0" xfId="1" applyFill="1" applyBorder="1" applyAlignment="1">
      <alignment horizontal="center"/>
    </xf>
    <xf numFmtId="0" fontId="1" fillId="0" borderId="12" xfId="1" applyFill="1" applyBorder="1" applyAlignment="1">
      <alignment horizontal="center"/>
    </xf>
    <xf numFmtId="0" fontId="1" fillId="0" borderId="1" xfId="1" applyFill="1" applyAlignment="1">
      <alignment horizontal="center" wrapText="1"/>
    </xf>
    <xf numFmtId="0" fontId="1" fillId="0" borderId="10" xfId="1" applyFill="1" applyBorder="1" applyAlignment="1">
      <alignment horizontal="center" wrapText="1"/>
    </xf>
    <xf numFmtId="0" fontId="1" fillId="0" borderId="2" xfId="1" applyFill="1" applyBorder="1" applyAlignment="1">
      <alignment horizontal="center" wrapText="1"/>
    </xf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5D89F-9686-4D97-B9F9-A863BD45E213}">
  <dimension ref="B1:J71"/>
  <sheetViews>
    <sheetView tabSelected="1" zoomScale="120" zoomScaleNormal="120" workbookViewId="0">
      <selection activeCell="K27" sqref="K27"/>
    </sheetView>
  </sheetViews>
  <sheetFormatPr defaultRowHeight="11.25" x14ac:dyDescent="0.15"/>
  <cols>
    <col min="2" max="2" width="70" style="3" customWidth="1"/>
    <col min="3" max="3" width="10.375" customWidth="1"/>
    <col min="4" max="4" width="12.75" style="5" customWidth="1"/>
    <col min="5" max="5" width="13.5" style="5" customWidth="1"/>
    <col min="6" max="6" width="19.25" customWidth="1"/>
    <col min="8" max="8" width="13" bestFit="1" customWidth="1"/>
    <col min="9" max="9" width="45.125" customWidth="1"/>
    <col min="10" max="10" width="15.5" customWidth="1"/>
    <col min="11" max="11" width="13.5" bestFit="1" customWidth="1"/>
  </cols>
  <sheetData>
    <row r="1" spans="2:6" x14ac:dyDescent="0.15">
      <c r="B1" s="75"/>
      <c r="C1" s="75"/>
      <c r="D1" s="75"/>
      <c r="E1" s="75"/>
      <c r="F1" s="76"/>
    </row>
    <row r="2" spans="2:6" x14ac:dyDescent="0.15">
      <c r="B2" s="75"/>
      <c r="C2" s="75"/>
      <c r="D2" s="75"/>
      <c r="E2" s="75"/>
      <c r="F2" s="76"/>
    </row>
    <row r="3" spans="2:6" x14ac:dyDescent="0.15">
      <c r="B3" s="77" t="s">
        <v>0</v>
      </c>
      <c r="C3" s="78" t="s">
        <v>10</v>
      </c>
      <c r="D3" s="79" t="s">
        <v>34</v>
      </c>
      <c r="E3" s="79" t="s">
        <v>35</v>
      </c>
      <c r="F3" s="79" t="s">
        <v>52</v>
      </c>
    </row>
    <row r="4" spans="2:6" x14ac:dyDescent="0.15">
      <c r="B4" s="77"/>
      <c r="C4" s="78"/>
      <c r="D4" s="79"/>
      <c r="E4" s="79"/>
      <c r="F4" s="79"/>
    </row>
    <row r="5" spans="2:6" x14ac:dyDescent="0.15">
      <c r="B5" s="11"/>
      <c r="C5" s="14"/>
      <c r="D5" s="15"/>
      <c r="E5" s="15"/>
      <c r="F5" s="19"/>
    </row>
    <row r="6" spans="2:6" x14ac:dyDescent="0.15">
      <c r="B6" s="12" t="s">
        <v>8</v>
      </c>
      <c r="C6" s="14"/>
      <c r="D6" s="21"/>
      <c r="E6" s="21"/>
      <c r="F6" s="19"/>
    </row>
    <row r="7" spans="2:6" x14ac:dyDescent="0.15">
      <c r="B7" s="2" t="s">
        <v>7</v>
      </c>
      <c r="C7" s="13">
        <v>2026</v>
      </c>
      <c r="D7" s="22"/>
      <c r="E7" s="22">
        <v>800000</v>
      </c>
      <c r="F7" s="20">
        <f>SUM(D7:E7)</f>
        <v>800000</v>
      </c>
    </row>
    <row r="8" spans="2:6" x14ac:dyDescent="0.15">
      <c r="B8" s="2" t="s">
        <v>30</v>
      </c>
      <c r="C8" s="13">
        <v>2026</v>
      </c>
      <c r="D8" s="22"/>
      <c r="E8" s="22">
        <v>250000</v>
      </c>
      <c r="F8" s="20">
        <f>SUM(D8:E8)</f>
        <v>250000</v>
      </c>
    </row>
    <row r="9" spans="2:6" s="10" customFormat="1" x14ac:dyDescent="0.15">
      <c r="B9" s="34" t="s">
        <v>9</v>
      </c>
      <c r="C9" s="35"/>
      <c r="D9" s="29"/>
      <c r="E9" s="29"/>
      <c r="F9" s="36">
        <f>SUM(F6:F8)</f>
        <v>1050000</v>
      </c>
    </row>
    <row r="10" spans="2:6" s="10" customFormat="1" x14ac:dyDescent="0.15">
      <c r="B10" s="54"/>
      <c r="C10" s="18"/>
      <c r="D10" s="53"/>
      <c r="E10" s="53"/>
      <c r="F10" s="30"/>
    </row>
    <row r="11" spans="2:6" x14ac:dyDescent="0.15">
      <c r="B11" s="17" t="s">
        <v>11</v>
      </c>
      <c r="C11" s="16"/>
      <c r="D11" s="22"/>
      <c r="E11" s="22"/>
      <c r="F11" s="28"/>
    </row>
    <row r="12" spans="2:6" x14ac:dyDescent="0.15">
      <c r="B12" s="8" t="s">
        <v>22</v>
      </c>
      <c r="C12" s="26">
        <v>2026</v>
      </c>
      <c r="D12" s="27"/>
      <c r="E12" s="27">
        <v>900000</v>
      </c>
      <c r="F12" s="20">
        <f>SUM(D12:E12)</f>
        <v>900000</v>
      </c>
    </row>
    <row r="13" spans="2:6" x14ac:dyDescent="0.15">
      <c r="B13" s="2" t="s">
        <v>23</v>
      </c>
      <c r="C13" s="13">
        <v>2026</v>
      </c>
      <c r="D13" s="22"/>
      <c r="E13" s="22">
        <v>125000</v>
      </c>
      <c r="F13" s="20">
        <f>SUM(D13:E13)</f>
        <v>125000</v>
      </c>
    </row>
    <row r="14" spans="2:6" x14ac:dyDescent="0.15">
      <c r="B14" s="2" t="s">
        <v>40</v>
      </c>
      <c r="C14" s="13">
        <v>2024</v>
      </c>
      <c r="D14" s="22"/>
      <c r="E14" s="22">
        <v>4000000</v>
      </c>
      <c r="F14" s="20">
        <f>SUM(D14:E14)</f>
        <v>4000000</v>
      </c>
    </row>
    <row r="15" spans="2:6" s="10" customFormat="1" x14ac:dyDescent="0.15">
      <c r="B15" s="34" t="s">
        <v>9</v>
      </c>
      <c r="C15" s="35"/>
      <c r="D15" s="29"/>
      <c r="E15" s="29"/>
      <c r="F15" s="36">
        <f>SUM(F11:F14)</f>
        <v>5025000</v>
      </c>
    </row>
    <row r="16" spans="2:6" s="10" customFormat="1" x14ac:dyDescent="0.15">
      <c r="B16" s="54"/>
      <c r="C16" s="18"/>
      <c r="D16" s="53"/>
      <c r="E16" s="53"/>
      <c r="F16" s="30"/>
    </row>
    <row r="17" spans="2:10" x14ac:dyDescent="0.15">
      <c r="B17" s="17" t="s">
        <v>12</v>
      </c>
      <c r="C17" s="16"/>
      <c r="D17" s="22"/>
      <c r="E17" s="22"/>
      <c r="F17" s="28"/>
    </row>
    <row r="18" spans="2:10" x14ac:dyDescent="0.15">
      <c r="B18" s="8" t="s">
        <v>13</v>
      </c>
      <c r="C18" s="26">
        <v>2030</v>
      </c>
      <c r="D18" s="27"/>
      <c r="E18" s="27">
        <v>1750000</v>
      </c>
      <c r="F18" s="20">
        <f t="shared" ref="F18:F22" si="0">SUM(D18:E18)</f>
        <v>1750000</v>
      </c>
    </row>
    <row r="19" spans="2:10" x14ac:dyDescent="0.15">
      <c r="B19" s="2" t="s">
        <v>22</v>
      </c>
      <c r="C19" s="13">
        <v>2030</v>
      </c>
      <c r="D19" s="22"/>
      <c r="E19" s="22">
        <v>700000</v>
      </c>
      <c r="F19" s="20">
        <f t="shared" si="0"/>
        <v>700000</v>
      </c>
    </row>
    <row r="20" spans="2:10" x14ac:dyDescent="0.15">
      <c r="B20" s="2" t="s">
        <v>24</v>
      </c>
      <c r="C20" s="13">
        <v>2030</v>
      </c>
      <c r="D20" s="22"/>
      <c r="E20" s="22">
        <v>200000</v>
      </c>
      <c r="F20" s="20">
        <f t="shared" si="0"/>
        <v>200000</v>
      </c>
    </row>
    <row r="21" spans="2:10" s="9" customFormat="1" x14ac:dyDescent="0.15">
      <c r="B21" s="2" t="s">
        <v>41</v>
      </c>
      <c r="C21" s="13">
        <v>2031</v>
      </c>
      <c r="D21" s="22"/>
      <c r="E21" s="22">
        <v>3500000</v>
      </c>
      <c r="F21" s="20">
        <f t="shared" si="0"/>
        <v>3500000</v>
      </c>
    </row>
    <row r="22" spans="2:10" x14ac:dyDescent="0.15">
      <c r="B22" s="2" t="s">
        <v>25</v>
      </c>
      <c r="C22" s="13">
        <v>2030</v>
      </c>
      <c r="D22" s="22"/>
      <c r="E22" s="22">
        <v>50000</v>
      </c>
      <c r="F22" s="20">
        <f t="shared" si="0"/>
        <v>50000</v>
      </c>
    </row>
    <row r="23" spans="2:10" s="10" customFormat="1" x14ac:dyDescent="0.15">
      <c r="B23" s="34" t="s">
        <v>9</v>
      </c>
      <c r="C23" s="35"/>
      <c r="D23" s="29"/>
      <c r="E23" s="29"/>
      <c r="F23" s="36">
        <f>SUM(F17:F22)</f>
        <v>6200000</v>
      </c>
    </row>
    <row r="24" spans="2:10" s="10" customFormat="1" x14ac:dyDescent="0.15">
      <c r="B24" s="54"/>
      <c r="C24" s="18"/>
      <c r="D24" s="53"/>
      <c r="E24" s="53"/>
      <c r="F24" s="30"/>
    </row>
    <row r="25" spans="2:10" x14ac:dyDescent="0.15">
      <c r="B25" s="17" t="s">
        <v>14</v>
      </c>
      <c r="C25" s="16"/>
      <c r="D25" s="22"/>
      <c r="E25" s="22"/>
      <c r="F25" s="28"/>
    </row>
    <row r="26" spans="2:10" x14ac:dyDescent="0.15">
      <c r="B26" s="65" t="s">
        <v>27</v>
      </c>
      <c r="C26" s="66">
        <v>2027</v>
      </c>
      <c r="D26" s="67"/>
      <c r="E26" s="67">
        <v>8000000</v>
      </c>
      <c r="F26" s="64">
        <f>SUM(D26:E26)</f>
        <v>8000000</v>
      </c>
    </row>
    <row r="27" spans="2:10" s="10" customFormat="1" x14ac:dyDescent="0.15">
      <c r="B27" s="34" t="s">
        <v>9</v>
      </c>
      <c r="C27" s="35"/>
      <c r="D27" s="29"/>
      <c r="E27" s="29"/>
      <c r="F27" s="36">
        <f>SUM(F25:F26)</f>
        <v>8000000</v>
      </c>
    </row>
    <row r="28" spans="2:10" s="10" customFormat="1" x14ac:dyDescent="0.15">
      <c r="B28" s="54"/>
      <c r="C28" s="18"/>
      <c r="D28" s="53"/>
      <c r="E28" s="53"/>
      <c r="F28" s="30"/>
    </row>
    <row r="29" spans="2:10" x14ac:dyDescent="0.15">
      <c r="B29" s="17" t="s">
        <v>15</v>
      </c>
      <c r="C29" s="16"/>
      <c r="D29" s="22"/>
      <c r="E29" s="22"/>
      <c r="F29" s="28"/>
    </row>
    <row r="30" spans="2:10" x14ac:dyDescent="0.15">
      <c r="B30" s="7" t="s">
        <v>16</v>
      </c>
      <c r="C30" s="16">
        <v>2028</v>
      </c>
      <c r="D30" s="22"/>
      <c r="E30" s="22">
        <v>750000</v>
      </c>
      <c r="F30" s="20">
        <f>SUM(D30:E30)</f>
        <v>750000</v>
      </c>
    </row>
    <row r="31" spans="2:10" x14ac:dyDescent="0.15">
      <c r="B31" s="7" t="s">
        <v>17</v>
      </c>
      <c r="C31" s="16">
        <v>2028</v>
      </c>
      <c r="D31" s="22"/>
      <c r="E31" s="22">
        <v>600000</v>
      </c>
      <c r="F31" s="20">
        <f>SUM(D31:E31)</f>
        <v>600000</v>
      </c>
    </row>
    <row r="32" spans="2:10" x14ac:dyDescent="0.15">
      <c r="B32" s="8" t="s">
        <v>42</v>
      </c>
      <c r="C32" s="26">
        <v>2029</v>
      </c>
      <c r="D32" s="27"/>
      <c r="E32" s="27">
        <v>10000000</v>
      </c>
      <c r="F32" s="20">
        <f>SUM(D32:E32)</f>
        <v>10000000</v>
      </c>
      <c r="H32" s="37"/>
      <c r="I32" s="37"/>
      <c r="J32" s="37"/>
    </row>
    <row r="33" spans="2:6" s="10" customFormat="1" x14ac:dyDescent="0.15">
      <c r="B33" s="34" t="s">
        <v>9</v>
      </c>
      <c r="C33" s="35"/>
      <c r="D33" s="29"/>
      <c r="E33" s="29"/>
      <c r="F33" s="36">
        <f>SUM(F30:F32)</f>
        <v>11350000</v>
      </c>
    </row>
    <row r="34" spans="2:6" s="10" customFormat="1" x14ac:dyDescent="0.15">
      <c r="B34" s="54"/>
      <c r="C34" s="18"/>
      <c r="D34" s="53"/>
      <c r="E34" s="53"/>
      <c r="F34" s="30"/>
    </row>
    <row r="35" spans="2:6" x14ac:dyDescent="0.15">
      <c r="B35" s="17" t="s">
        <v>18</v>
      </c>
      <c r="C35" s="16"/>
      <c r="D35" s="22"/>
      <c r="E35" s="22"/>
      <c r="F35" s="28"/>
    </row>
    <row r="36" spans="2:6" x14ac:dyDescent="0.15">
      <c r="B36" s="7" t="s">
        <v>26</v>
      </c>
      <c r="C36" s="16">
        <v>2031</v>
      </c>
      <c r="D36" s="22"/>
      <c r="E36" s="22">
        <v>3000000</v>
      </c>
      <c r="F36" s="20">
        <f>SUM(D36:E36)</f>
        <v>3000000</v>
      </c>
    </row>
    <row r="37" spans="2:6" x14ac:dyDescent="0.15">
      <c r="B37" s="61" t="s">
        <v>27</v>
      </c>
      <c r="C37" s="62">
        <v>2025</v>
      </c>
      <c r="D37" s="63"/>
      <c r="E37" s="63">
        <v>1500000</v>
      </c>
      <c r="F37" s="64">
        <f>SUM(E37)</f>
        <v>1500000</v>
      </c>
    </row>
    <row r="38" spans="2:6" ht="12" thickBot="1" x14ac:dyDescent="0.2">
      <c r="B38" s="42" t="s">
        <v>43</v>
      </c>
      <c r="C38" s="43">
        <v>2032</v>
      </c>
      <c r="D38" s="44"/>
      <c r="E38" s="44">
        <v>9000000</v>
      </c>
      <c r="F38" s="32">
        <f>SUM(D38:E38)</f>
        <v>9000000</v>
      </c>
    </row>
    <row r="39" spans="2:6" s="10" customFormat="1" x14ac:dyDescent="0.15">
      <c r="B39" s="38" t="s">
        <v>9</v>
      </c>
      <c r="C39" s="39"/>
      <c r="D39" s="40"/>
      <c r="E39" s="40"/>
      <c r="F39" s="41">
        <f>SUM(F35:F38)</f>
        <v>13500000</v>
      </c>
    </row>
    <row r="40" spans="2:6" s="10" customFormat="1" x14ac:dyDescent="0.15">
      <c r="B40" s="54"/>
      <c r="C40" s="18"/>
      <c r="D40" s="53"/>
      <c r="E40" s="53"/>
      <c r="F40" s="33"/>
    </row>
    <row r="41" spans="2:6" x14ac:dyDescent="0.15">
      <c r="B41" s="17" t="s">
        <v>19</v>
      </c>
      <c r="C41" s="16"/>
      <c r="D41" s="22"/>
      <c r="E41" s="22"/>
      <c r="F41" s="45"/>
    </row>
    <row r="42" spans="2:6" x14ac:dyDescent="0.15">
      <c r="B42" s="7" t="s">
        <v>1</v>
      </c>
      <c r="C42" s="16">
        <v>2023</v>
      </c>
      <c r="D42" s="22"/>
      <c r="E42" s="22">
        <v>300000</v>
      </c>
      <c r="F42" s="45">
        <f t="shared" ref="F42:F51" si="1">SUM(D42:E42)</f>
        <v>300000</v>
      </c>
    </row>
    <row r="43" spans="2:6" x14ac:dyDescent="0.15">
      <c r="B43" s="7" t="s">
        <v>2</v>
      </c>
      <c r="C43" s="16">
        <v>2023</v>
      </c>
      <c r="D43" s="22">
        <v>125000</v>
      </c>
      <c r="E43" s="22"/>
      <c r="F43" s="45">
        <f t="shared" si="1"/>
        <v>125000</v>
      </c>
    </row>
    <row r="44" spans="2:6" x14ac:dyDescent="0.15">
      <c r="B44" s="7" t="s">
        <v>21</v>
      </c>
      <c r="C44" s="16">
        <v>2023</v>
      </c>
      <c r="D44" s="22">
        <v>50000</v>
      </c>
      <c r="E44" s="22"/>
      <c r="F44" s="45">
        <f t="shared" si="1"/>
        <v>50000</v>
      </c>
    </row>
    <row r="45" spans="2:6" x14ac:dyDescent="0.15">
      <c r="B45" s="7" t="s">
        <v>29</v>
      </c>
      <c r="C45" s="16">
        <v>2025</v>
      </c>
      <c r="D45" s="22"/>
      <c r="E45" s="22">
        <v>300000</v>
      </c>
      <c r="F45" s="45">
        <f t="shared" si="1"/>
        <v>300000</v>
      </c>
    </row>
    <row r="46" spans="2:6" x14ac:dyDescent="0.15">
      <c r="B46" s="8" t="s">
        <v>3</v>
      </c>
      <c r="C46" s="26">
        <v>2023</v>
      </c>
      <c r="D46" s="27">
        <v>200000</v>
      </c>
      <c r="E46" s="27"/>
      <c r="F46" s="28">
        <f t="shared" si="1"/>
        <v>200000</v>
      </c>
    </row>
    <row r="47" spans="2:6" x14ac:dyDescent="0.15">
      <c r="B47" s="4" t="s">
        <v>28</v>
      </c>
      <c r="C47" s="23">
        <v>2023</v>
      </c>
      <c r="D47" s="24"/>
      <c r="E47" s="24">
        <v>475000</v>
      </c>
      <c r="F47" s="25">
        <f t="shared" si="1"/>
        <v>475000</v>
      </c>
    </row>
    <row r="48" spans="2:6" x14ac:dyDescent="0.15">
      <c r="B48" s="1" t="s">
        <v>4</v>
      </c>
      <c r="C48" s="16" t="s">
        <v>20</v>
      </c>
      <c r="D48" s="22">
        <v>200000</v>
      </c>
      <c r="E48" s="22">
        <v>1925000</v>
      </c>
      <c r="F48" s="45">
        <f t="shared" si="1"/>
        <v>2125000</v>
      </c>
    </row>
    <row r="49" spans="2:10" x14ac:dyDescent="0.15">
      <c r="B49" s="7" t="s">
        <v>32</v>
      </c>
      <c r="C49" s="16" t="s">
        <v>20</v>
      </c>
      <c r="D49" s="22"/>
      <c r="E49" s="22">
        <v>875000</v>
      </c>
      <c r="F49" s="45">
        <f t="shared" si="1"/>
        <v>875000</v>
      </c>
    </row>
    <row r="50" spans="2:10" x14ac:dyDescent="0.15">
      <c r="B50" s="7" t="s">
        <v>5</v>
      </c>
      <c r="C50" s="16">
        <v>2023</v>
      </c>
      <c r="D50" s="22">
        <v>75000</v>
      </c>
      <c r="E50" s="22"/>
      <c r="F50" s="45">
        <f t="shared" si="1"/>
        <v>75000</v>
      </c>
    </row>
    <row r="51" spans="2:10" ht="12" thickBot="1" x14ac:dyDescent="0.2">
      <c r="B51" s="51" t="s">
        <v>6</v>
      </c>
      <c r="C51" s="52" t="s">
        <v>20</v>
      </c>
      <c r="D51" s="31"/>
      <c r="E51" s="31">
        <v>100000</v>
      </c>
      <c r="F51" s="32">
        <f t="shared" si="1"/>
        <v>100000</v>
      </c>
    </row>
    <row r="52" spans="2:10" s="10" customFormat="1" ht="12" thickBot="1" x14ac:dyDescent="0.2">
      <c r="B52" s="71" t="s">
        <v>51</v>
      </c>
      <c r="C52" s="69"/>
      <c r="D52" s="70"/>
      <c r="E52" s="70"/>
      <c r="F52" s="72">
        <f>F42+F43+F44+F45+F46+F47+F50</f>
        <v>1525000</v>
      </c>
    </row>
    <row r="53" spans="2:10" ht="12" thickBot="1" x14ac:dyDescent="0.2">
      <c r="B53" s="73" t="s">
        <v>45</v>
      </c>
      <c r="C53" s="68"/>
      <c r="D53" s="68"/>
      <c r="E53" s="68"/>
      <c r="F53" s="74">
        <f>F48+F49+F51</f>
        <v>3100000</v>
      </c>
    </row>
    <row r="54" spans="2:10" x14ac:dyDescent="0.15">
      <c r="F54" s="37"/>
    </row>
    <row r="55" spans="2:10" ht="22.5" x14ac:dyDescent="0.15">
      <c r="F55" s="37"/>
      <c r="H55" s="46" t="s">
        <v>31</v>
      </c>
      <c r="I55" s="46" t="s">
        <v>36</v>
      </c>
      <c r="J55" s="46" t="s">
        <v>33</v>
      </c>
    </row>
    <row r="56" spans="2:10" x14ac:dyDescent="0.15">
      <c r="H56" s="47">
        <v>2023</v>
      </c>
      <c r="I56" s="47" t="s">
        <v>46</v>
      </c>
      <c r="J56" s="48">
        <f>F42+F43+F44+F46+F50+F47+F53</f>
        <v>4325000</v>
      </c>
    </row>
    <row r="57" spans="2:10" x14ac:dyDescent="0.15">
      <c r="H57" s="47">
        <v>2024</v>
      </c>
      <c r="I57" s="47" t="s">
        <v>44</v>
      </c>
      <c r="J57" s="48">
        <f>F14+F53</f>
        <v>7100000</v>
      </c>
    </row>
    <row r="58" spans="2:10" x14ac:dyDescent="0.15">
      <c r="F58" s="55"/>
      <c r="H58" s="47">
        <v>2025</v>
      </c>
      <c r="I58" s="47" t="s">
        <v>47</v>
      </c>
      <c r="J58" s="48">
        <f>E37+F53+F45</f>
        <v>4900000</v>
      </c>
    </row>
    <row r="59" spans="2:10" x14ac:dyDescent="0.15">
      <c r="F59" s="56"/>
      <c r="H59" s="47">
        <v>2026</v>
      </c>
      <c r="I59" s="47" t="s">
        <v>37</v>
      </c>
      <c r="J59" s="48">
        <f>E7+E8+E12+E13+F53</f>
        <v>5175000</v>
      </c>
    </row>
    <row r="60" spans="2:10" x14ac:dyDescent="0.15">
      <c r="F60" s="56"/>
      <c r="H60" s="47">
        <v>2027</v>
      </c>
      <c r="I60" s="47" t="s">
        <v>48</v>
      </c>
      <c r="J60" s="48">
        <f>E26+F53</f>
        <v>11100000</v>
      </c>
    </row>
    <row r="61" spans="2:10" x14ac:dyDescent="0.15">
      <c r="F61" s="57"/>
      <c r="H61" s="47">
        <v>2028</v>
      </c>
      <c r="I61" s="47" t="s">
        <v>49</v>
      </c>
      <c r="J61" s="48">
        <f>F53+E30+E31</f>
        <v>4450000</v>
      </c>
    </row>
    <row r="62" spans="2:10" x14ac:dyDescent="0.15">
      <c r="F62" s="57"/>
      <c r="H62" s="47">
        <v>2029</v>
      </c>
      <c r="I62" s="47" t="s">
        <v>38</v>
      </c>
      <c r="J62" s="48">
        <f>F32+F53</f>
        <v>13100000</v>
      </c>
    </row>
    <row r="63" spans="2:10" x14ac:dyDescent="0.15">
      <c r="F63" s="57"/>
      <c r="H63" s="47">
        <v>2030</v>
      </c>
      <c r="I63" s="47" t="s">
        <v>50</v>
      </c>
      <c r="J63" s="48">
        <f>F53+F18+F19+F20+F22</f>
        <v>5800000</v>
      </c>
    </row>
    <row r="64" spans="2:10" x14ac:dyDescent="0.15">
      <c r="F64" s="56"/>
      <c r="H64" s="49">
        <v>2031</v>
      </c>
      <c r="I64" s="49" t="s">
        <v>53</v>
      </c>
      <c r="J64" s="48">
        <f>F21+F36+F53</f>
        <v>9600000</v>
      </c>
    </row>
    <row r="65" spans="5:10" ht="12" thickBot="1" x14ac:dyDescent="0.2">
      <c r="F65" s="56"/>
      <c r="H65" s="47">
        <v>2032</v>
      </c>
      <c r="I65" s="50" t="s">
        <v>39</v>
      </c>
      <c r="J65" s="48">
        <f>F53+F38</f>
        <v>12100000</v>
      </c>
    </row>
    <row r="66" spans="5:10" ht="12" thickBot="1" x14ac:dyDescent="0.2">
      <c r="F66" s="57"/>
      <c r="H66" s="59" t="s">
        <v>9</v>
      </c>
      <c r="I66" s="59"/>
      <c r="J66" s="60">
        <f>SUM(J56:J65)</f>
        <v>77650000</v>
      </c>
    </row>
    <row r="67" spans="5:10" x14ac:dyDescent="0.15">
      <c r="F67" s="57"/>
    </row>
    <row r="68" spans="5:10" x14ac:dyDescent="0.15">
      <c r="F68" s="56"/>
    </row>
    <row r="69" spans="5:10" x14ac:dyDescent="0.15">
      <c r="F69" s="58"/>
    </row>
    <row r="71" spans="5:10" x14ac:dyDescent="0.15">
      <c r="E71" s="6"/>
    </row>
  </sheetData>
  <mergeCells count="6">
    <mergeCell ref="B1:F2"/>
    <mergeCell ref="B3:B4"/>
    <mergeCell ref="C3:C4"/>
    <mergeCell ref="F3:F4"/>
    <mergeCell ref="D3:D4"/>
    <mergeCell ref="E3:E4"/>
  </mergeCells>
  <pageMargins left="0.7" right="0.7" top="0.75" bottom="0.75" header="0.3" footer="0.3"/>
  <pageSetup paperSize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DDC4F48D49CB49A3C01356FFAC0CC2" ma:contentTypeVersion="10" ma:contentTypeDescription="Opprett et nytt dokument." ma:contentTypeScope="" ma:versionID="a591db810265b5a73b8afe56f09a1153">
  <xsd:schema xmlns:xsd="http://www.w3.org/2001/XMLSchema" xmlns:xs="http://www.w3.org/2001/XMLSchema" xmlns:p="http://schemas.microsoft.com/office/2006/metadata/properties" xmlns:ns2="cda433ce-7782-4250-9d5a-4e431c173dcd" xmlns:ns3="56637671-353f-459f-959c-32989563745b" targetNamespace="http://schemas.microsoft.com/office/2006/metadata/properties" ma:root="true" ma:fieldsID="96dc12a70edc4b3880fa4dad38e49935" ns2:_="" ns3:_="">
    <xsd:import namespace="cda433ce-7782-4250-9d5a-4e431c173dcd"/>
    <xsd:import namespace="56637671-353f-459f-959c-3298956374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a433ce-7782-4250-9d5a-4e431c173d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Bildemerkelapper" ma:readOnly="false" ma:fieldId="{5cf76f15-5ced-4ddc-b409-7134ff3c332f}" ma:taxonomyMulti="true" ma:sspId="fdb14d2a-266d-41d8-ae34-cec0a80f25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637671-353f-459f-959c-32989563745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651c2c3b-401e-4715-a591-ffa6e120325f}" ma:internalName="TaxCatchAll" ma:showField="CatchAllData" ma:web="56637671-353f-459f-959c-32989563745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da433ce-7782-4250-9d5a-4e431c173dcd">
      <Terms xmlns="http://schemas.microsoft.com/office/infopath/2007/PartnerControls"/>
    </lcf76f155ced4ddcb4097134ff3c332f>
    <TaxCatchAll xmlns="56637671-353f-459f-959c-32989563745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D00D3C-5423-4817-A8AC-261B09CCDD1B}"/>
</file>

<file path=customXml/itemProps2.xml><?xml version="1.0" encoding="utf-8"?>
<ds:datastoreItem xmlns:ds="http://schemas.openxmlformats.org/officeDocument/2006/customXml" ds:itemID="{84AB45B4-BDAF-425B-9671-951212CFD3B5}">
  <ds:schemaRefs>
    <ds:schemaRef ds:uri="http://schemas.microsoft.com/office/2006/metadata/properties"/>
    <ds:schemaRef ds:uri="http://schemas.microsoft.com/office/infopath/2007/PartnerControls"/>
    <ds:schemaRef ds:uri="cda433ce-7782-4250-9d5a-4e431c173dcd"/>
    <ds:schemaRef ds:uri="56637671-353f-459f-959c-32989563745b"/>
  </ds:schemaRefs>
</ds:datastoreItem>
</file>

<file path=customXml/itemProps3.xml><?xml version="1.0" encoding="utf-8"?>
<ds:datastoreItem xmlns:ds="http://schemas.openxmlformats.org/officeDocument/2006/customXml" ds:itemID="{56289E22-8E56-4A22-A81A-BC805E13E26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Kostnadsestimat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Gjøran Tangen</dc:creator>
  <cp:lastModifiedBy>Gjøran Tangen</cp:lastModifiedBy>
  <dcterms:created xsi:type="dcterms:W3CDTF">2023-01-19T11:20:12Z</dcterms:created>
  <dcterms:modified xsi:type="dcterms:W3CDTF">2023-02-23T07:47:27Z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0x0101009BDDC4F48D49CB49A3C01356FFAC0CC2</vt:lpwstr>
  </property>
  <property fmtid="{D5CDD505-2E9C-101B-9397-08002B2CF9AE}" pid="3" name="MediaServiceImageTags">
    <vt:lpwstr/>
  </property>
</Properties>
</file>